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Список территорий" sheetId="1" r:id="rId1"/>
    <sheet name="Форма 14." sheetId="2" r:id="rId2"/>
    <sheet name="Ограничения" sheetId="3" r:id="rId3"/>
  </sheets>
  <externalReferences>
    <externalReference r:id="rId4"/>
    <externalReference r:id="rId5"/>
    <externalReference r:id="rId6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ааа">[3]Дифференциация!$R$12:$R$16</definedName>
    <definedName name="Ограничения">[2]Титульный!$F$31</definedName>
  </definedNames>
  <calcPr calcId="125725" iterate="1"/>
</workbook>
</file>

<file path=xl/calcChain.xml><?xml version="1.0" encoding="utf-8"?>
<calcChain xmlns="http://schemas.openxmlformats.org/spreadsheetml/2006/main">
  <c r="I28" i="3"/>
  <c r="G28"/>
  <c r="I27"/>
  <c r="G27"/>
  <c r="I26"/>
  <c r="G26"/>
  <c r="D23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<sst xmlns="http://schemas.openxmlformats.org/spreadsheetml/2006/main" count="146" uniqueCount="69">
  <si>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</si>
  <si>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</si>
  <si>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</si>
  <si>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</si>
  <si>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</si>
  <si>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</si>
  <si>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</si>
  <si>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</si>
  <si>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</si>
  <si>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</si>
  <si>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</si>
  <si>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</si>
  <si>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</si>
  <si>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</si>
  <si>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</si>
  <si>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</si>
  <si>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</si>
  <si>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</si>
  <si>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</si>
  <si>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</si>
  <si>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</si>
  <si>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</si>
  <si>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</si>
  <si>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</si>
  <si>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</si>
  <si>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</si>
  <si>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</si>
  <si>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</si>
  <si>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</si>
  <si>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</si>
  <si>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</si>
  <si>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</si>
  <si>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</si>
  <si>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×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</si>
  <si>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</si>
  <si>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</si>
  <si>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</si>
  <si>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</si>
  <si>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</si>
  <si>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</si>
  <si>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</si>
  <si>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</si>
  <si>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</si>
  <si>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</si>
  <si>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</si>
  <si>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</si>
  <si>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</si>
  <si>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</si>
  <si>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</si>
  <si>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</si>
  <si>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</si>
  <si>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</si>
  <si>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</si>
  <si>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</si>
  <si>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</si>
  <si>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</si>
  <si>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</si>
  <si>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</si>
  <si>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</si>
  <si>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</si>
  <si>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</si>
  <si>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</si>
  <si>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</si>
  <si>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</si>
  <si>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</si>
  <si>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Добавить прекращение подачи ТЭ</t>
  </si>
  <si>
    <t>Flag_Col_Size</t>
  </si>
  <si>
    <t>1 квартал 2025г.</t>
  </si>
  <si>
    <t>Не осуществлялось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</si>
</sst>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30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FFFFFF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00008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lightDown">
        <fgColor rgb="FFC0C0C0"/>
        <b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left" vertical="center" wrapText="1" inden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top"/>
    </xf>
    <xf numFmtId="14" fontId="17" fillId="3" borderId="4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>
      <alignment vertical="center" wrapText="1"/>
    </xf>
    <xf numFmtId="0" fontId="16" fillId="2" borderId="0" xfId="0" applyNumberFormat="1" applyFont="1" applyFill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top" wrapText="1" inden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 applyProtection="1">
      <alignment vertical="center" wrapText="1"/>
      <protection locked="0"/>
    </xf>
    <xf numFmtId="3" fontId="17" fillId="2" borderId="4" xfId="0" applyNumberFormat="1" applyFont="1" applyFill="1" applyBorder="1" applyAlignment="1" applyProtection="1">
      <alignment vertical="center" wrapText="1"/>
      <protection locked="0"/>
    </xf>
    <xf numFmtId="0" fontId="3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0" fontId="17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4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Alignment="1">
      <alignment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 wrapText="1" indent="1"/>
    </xf>
    <xf numFmtId="0" fontId="18" fillId="2" borderId="8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2" xfId="0" applyNumberFormat="1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vertical="top"/>
    </xf>
    <xf numFmtId="165" fontId="2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6" fillId="2" borderId="0" xfId="0" applyNumberFormat="1" applyFont="1" applyFill="1" applyAlignment="1">
      <alignment vertical="center" wrapText="1"/>
    </xf>
    <xf numFmtId="0" fontId="23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horizontal="left" vertical="center" wrapText="1"/>
    </xf>
    <xf numFmtId="0" fontId="28" fillId="3" borderId="0" xfId="0" applyNumberFormat="1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0" fontId="18" fillId="2" borderId="9" xfId="0" applyNumberFormat="1" applyFont="1" applyFill="1" applyBorder="1" applyAlignment="1">
      <alignment horizontal="right" vertical="center" wrapText="1" indent="1"/>
    </xf>
    <xf numFmtId="0" fontId="18" fillId="2" borderId="8" xfId="0" applyNumberFormat="1" applyFont="1" applyFill="1" applyBorder="1" applyAlignment="1">
      <alignment horizontal="right" vertical="center" wrapText="1" inden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vertical="center" wrapText="1"/>
    </xf>
    <xf numFmtId="49" fontId="29" fillId="4" borderId="9" xfId="0" applyNumberFormat="1" applyFont="1" applyFill="1" applyBorder="1" applyAlignment="1">
      <alignment horizontal="left" vertical="center" indent="1"/>
    </xf>
    <xf numFmtId="0" fontId="18" fillId="4" borderId="9" xfId="0" applyNumberFormat="1" applyFont="1" applyFill="1" applyBorder="1" applyAlignment="1">
      <alignment vertical="center" wrapText="1"/>
    </xf>
    <xf numFmtId="0" fontId="22" fillId="4" borderId="8" xfId="0" applyNumberFormat="1" applyFont="1" applyFill="1" applyBorder="1" applyAlignment="1">
      <alignment vertical="center" wrapText="1"/>
    </xf>
    <xf numFmtId="0" fontId="18" fillId="4" borderId="12" xfId="0" applyNumberFormat="1" applyFont="1" applyFill="1" applyBorder="1" applyAlignment="1">
      <alignment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vertical="center" wrapText="1"/>
    </xf>
    <xf numFmtId="0" fontId="18" fillId="4" borderId="3" xfId="0" applyNumberFormat="1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 wrapText="1" inden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left" vertical="center" wrapText="1" inden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3" fillId="2" borderId="4" xfId="0" applyNumberFormat="1" applyFont="1" applyFill="1" applyBorder="1" applyAlignment="1">
      <alignment horizontal="right" vertical="center" wrapText="1"/>
    </xf>
    <xf numFmtId="0" fontId="18" fillId="3" borderId="1" xfId="0" applyNumberFormat="1" applyFont="1" applyFill="1" applyBorder="1" applyAlignment="1">
      <alignment horizontal="left" vertical="top" wrapText="1" indent="1"/>
    </xf>
    <xf numFmtId="0" fontId="18" fillId="3" borderId="8" xfId="0" applyNumberFormat="1" applyFont="1" applyFill="1" applyBorder="1" applyAlignment="1">
      <alignment horizontal="left" vertical="top" wrapText="1" indent="1"/>
    </xf>
    <xf numFmtId="0" fontId="18" fillId="2" borderId="9" xfId="0" applyNumberFormat="1" applyFont="1" applyFill="1" applyBorder="1" applyAlignment="1">
      <alignment horizontal="right" vertical="center" wrapText="1" indent="1"/>
    </xf>
    <xf numFmtId="0" fontId="18" fillId="2" borderId="8" xfId="0" applyNumberFormat="1" applyFont="1" applyFill="1" applyBorder="1" applyAlignment="1">
      <alignment horizontal="right" vertical="center" wrapText="1" indent="1"/>
    </xf>
    <xf numFmtId="0" fontId="18" fillId="2" borderId="1" xfId="0" applyNumberFormat="1" applyFont="1" applyFill="1" applyBorder="1" applyAlignment="1">
      <alignment horizontal="right" vertical="center" wrapText="1"/>
    </xf>
    <xf numFmtId="0" fontId="18" fillId="2" borderId="9" xfId="0" applyNumberFormat="1" applyFont="1" applyFill="1" applyBorder="1" applyAlignment="1">
      <alignment horizontal="right" vertical="center" wrapText="1"/>
    </xf>
    <xf numFmtId="49" fontId="18" fillId="2" borderId="0" xfId="0" applyNumberFormat="1" applyFont="1" applyFill="1" applyAlignment="1">
      <alignment vertical="center" wrapText="1"/>
    </xf>
    <xf numFmtId="0" fontId="23" fillId="2" borderId="7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18" fillId="2" borderId="10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4&#1075;/WARM/3%20&#1082;&#1074;&#1072;&#1088;&#1090;&#1072;&#1083;/PP110.OPEN.INFO.QUARTER.HEAT.EIAS(v1.1.1)%20(1)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МУП г.Новосибирска "Горводоканал"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>
        <row r="12">
          <cell r="R12" t="str">
            <v>SYSTEM</v>
          </cell>
        </row>
        <row r="13">
          <cell r="R13" t="str">
            <v>без дифференциации</v>
          </cell>
        </row>
        <row r="14">
          <cell r="R14">
            <v>0</v>
          </cell>
        </row>
        <row r="15"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V9" sqref="V9:V10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102" t="s">
        <v>31</v>
      </c>
      <c r="F2" s="102"/>
      <c r="G2" s="102"/>
      <c r="H2" s="102"/>
      <c r="I2" s="102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101" t="s">
        <v>30</v>
      </c>
      <c r="F3" s="101"/>
      <c r="G3" s="101"/>
      <c r="H3" s="101"/>
      <c r="I3" s="101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101" t="s">
        <v>67</v>
      </c>
      <c r="F4" s="101"/>
      <c r="G4" s="101"/>
      <c r="H4" s="101"/>
      <c r="I4" s="101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101" t="str">
        <f>NameTemplatesInListMO</f>
        <v>Перечень муниципальных районов и муниципальных образований (территорий действия тарифа)</v>
      </c>
      <c r="F5" s="101"/>
      <c r="G5" s="101"/>
      <c r="H5" s="101"/>
      <c r="I5" s="101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103" t="s">
        <v>3</v>
      </c>
      <c r="F6" s="103"/>
      <c r="G6" s="103"/>
      <c r="H6" s="104" t="s">
        <v>4</v>
      </c>
      <c r="I6" s="104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100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100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C10" workbookViewId="0">
      <selection activeCell="P15" sqref="P15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105" t="s">
        <v>32</v>
      </c>
      <c r="E5" s="105"/>
      <c r="F5" s="105"/>
      <c r="G5" s="105"/>
      <c r="H5" s="105"/>
      <c r="I5" s="106"/>
    </row>
    <row r="6" spans="1:18" ht="15" customHeight="1">
      <c r="D6" s="101" t="str">
        <f>IF(org=0,"Не определено",org)</f>
        <v>МУП г.Новосибирска "Горводоканал"</v>
      </c>
      <c r="E6" s="101"/>
      <c r="F6" s="101"/>
      <c r="G6" s="101"/>
      <c r="H6" s="101"/>
    </row>
    <row r="7" spans="1:18" s="11" customFormat="1" ht="15" customHeight="1">
      <c r="A7" s="43"/>
      <c r="C7" s="19"/>
      <c r="D7" s="107" t="s">
        <v>67</v>
      </c>
      <c r="E7" s="107"/>
      <c r="F7" s="107"/>
      <c r="G7" s="107"/>
      <c r="H7" s="107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108" t="s">
        <v>15</v>
      </c>
      <c r="F9" s="109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110" t="s">
        <v>16</v>
      </c>
    </row>
    <row r="10" spans="1:18" s="11" customFormat="1" ht="15" customHeight="1">
      <c r="A10" s="43"/>
      <c r="C10" s="19"/>
      <c r="D10" s="49"/>
      <c r="E10" s="111" t="s">
        <v>17</v>
      </c>
      <c r="F10" s="111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110"/>
      <c r="R10" s="48"/>
    </row>
    <row r="11" spans="1:18" s="11" customFormat="1" ht="15" customHeight="1">
      <c r="A11" s="43"/>
      <c r="C11" s="19"/>
      <c r="D11" s="49"/>
      <c r="E11" s="111" t="s">
        <v>18</v>
      </c>
      <c r="F11" s="111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110"/>
      <c r="R11" s="48"/>
    </row>
    <row r="12" spans="1:18" s="11" customFormat="1" ht="15" customHeight="1">
      <c r="A12" s="43"/>
      <c r="C12" s="19"/>
      <c r="D12" s="112" t="s">
        <v>19</v>
      </c>
      <c r="E12" s="112"/>
      <c r="F12" s="112"/>
      <c r="G12" s="51"/>
      <c r="H12" s="51"/>
      <c r="I12" s="110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110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0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81.75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D21" workbookViewId="0">
      <selection activeCell="P28" sqref="P28"/>
    </sheetView>
  </sheetViews>
  <sheetFormatPr defaultColWidth="10.5703125" defaultRowHeight="11.25"/>
  <cols>
    <col min="1" max="1" width="9.140625" style="79" hidden="1" customWidth="1"/>
    <col min="2" max="2" width="9.140625" style="36" hidden="1" customWidth="1"/>
    <col min="3" max="3" width="4" style="80" hidden="1" customWidth="1"/>
    <col min="4" max="4" width="6" style="36" customWidth="1"/>
    <col min="5" max="5" width="30.140625" style="36" customWidth="1"/>
    <col min="6" max="6" width="9.5703125" style="36" customWidth="1"/>
    <col min="7" max="7" width="25.7109375" style="36" hidden="1" customWidth="1"/>
    <col min="8" max="8" width="33.7109375" style="36" hidden="1" customWidth="1"/>
    <col min="9" max="9" width="25.7109375" style="36" customWidth="1"/>
    <col min="10" max="10" width="29.140625" style="36" customWidth="1"/>
    <col min="11" max="11" width="50.7109375" style="69" customWidth="1"/>
    <col min="12" max="20" width="10" style="36" customWidth="1"/>
    <col min="21" max="16384" width="10.5703125" style="77"/>
  </cols>
  <sheetData>
    <row r="1" spans="1:11" s="69" customFormat="1" ht="22.5" hidden="1" customHeight="1">
      <c r="C1" s="70"/>
      <c r="G1" s="69">
        <v>4</v>
      </c>
      <c r="I1" s="69">
        <v>4</v>
      </c>
    </row>
    <row r="2" spans="1:11" s="69" customFormat="1" ht="15" hidden="1" customHeight="1">
      <c r="C2" s="70"/>
    </row>
    <row r="3" spans="1:11" ht="22.5" hidden="1" customHeight="1">
      <c r="A3" s="36"/>
      <c r="B3" s="119"/>
      <c r="C3" s="120" t="s">
        <v>33</v>
      </c>
      <c r="D3" s="71" t="str">
        <f>B3&amp;".1"</f>
        <v>.1</v>
      </c>
      <c r="E3" s="72" t="s">
        <v>34</v>
      </c>
      <c r="F3" s="73" t="s">
        <v>26</v>
      </c>
      <c r="G3" s="74"/>
      <c r="H3" s="75"/>
      <c r="I3" s="74"/>
      <c r="J3" s="75"/>
      <c r="K3" s="76" t="s">
        <v>35</v>
      </c>
    </row>
    <row r="4" spans="1:11" ht="15" hidden="1" customHeight="1">
      <c r="A4" s="36"/>
      <c r="B4" s="119"/>
      <c r="C4" s="120"/>
      <c r="D4" s="71" t="str">
        <f>B3&amp;".2"</f>
        <v>.2</v>
      </c>
      <c r="E4" s="72" t="s">
        <v>36</v>
      </c>
      <c r="F4" s="73" t="s">
        <v>26</v>
      </c>
      <c r="G4" s="78" t="s">
        <v>37</v>
      </c>
      <c r="H4" s="75"/>
      <c r="I4" s="78" t="s">
        <v>37</v>
      </c>
      <c r="J4" s="75"/>
      <c r="K4" s="76" t="s">
        <v>38</v>
      </c>
    </row>
    <row r="5" spans="1:11" s="69" customFormat="1" ht="15" hidden="1" customHeight="1">
      <c r="C5" s="70"/>
    </row>
    <row r="6" spans="1:11" ht="22.5" hidden="1" customHeight="1">
      <c r="A6" s="36"/>
      <c r="B6" s="119"/>
      <c r="C6" s="120" t="s">
        <v>33</v>
      </c>
      <c r="D6" s="71" t="str">
        <f>B6&amp;".1"</f>
        <v>.1</v>
      </c>
      <c r="E6" s="72" t="s">
        <v>39</v>
      </c>
      <c r="F6" s="73" t="s">
        <v>26</v>
      </c>
      <c r="G6" s="74"/>
      <c r="H6" s="75"/>
      <c r="I6" s="74"/>
      <c r="J6" s="75"/>
      <c r="K6" s="76" t="s">
        <v>40</v>
      </c>
    </row>
    <row r="7" spans="1:11" ht="15" hidden="1" customHeight="1">
      <c r="A7" s="36"/>
      <c r="B7" s="119"/>
      <c r="C7" s="120"/>
      <c r="D7" s="71" t="str">
        <f>B6&amp;".2"</f>
        <v>.2</v>
      </c>
      <c r="E7" s="72" t="s">
        <v>36</v>
      </c>
      <c r="F7" s="73" t="s">
        <v>26</v>
      </c>
      <c r="G7" s="78" t="s">
        <v>37</v>
      </c>
      <c r="H7" s="75"/>
      <c r="I7" s="78" t="s">
        <v>37</v>
      </c>
      <c r="J7" s="75"/>
      <c r="K7" s="76" t="s">
        <v>38</v>
      </c>
    </row>
    <row r="8" spans="1:11" s="69" customFormat="1" ht="15" hidden="1" customHeight="1">
      <c r="C8" s="70"/>
    </row>
    <row r="9" spans="1:11" ht="22.5" hidden="1" customHeight="1">
      <c r="A9" s="36"/>
      <c r="B9" s="119"/>
      <c r="C9" s="120" t="s">
        <v>33</v>
      </c>
      <c r="D9" s="71" t="str">
        <f>B9&amp;".1"</f>
        <v>.1</v>
      </c>
      <c r="E9" s="72" t="s">
        <v>41</v>
      </c>
      <c r="F9" s="73" t="s">
        <v>26</v>
      </c>
      <c r="G9" s="74" t="s">
        <v>37</v>
      </c>
      <c r="H9" s="75" t="s">
        <v>37</v>
      </c>
      <c r="I9" s="74" t="s">
        <v>37</v>
      </c>
      <c r="J9" s="75" t="s">
        <v>37</v>
      </c>
      <c r="K9" s="76"/>
    </row>
    <row r="10" spans="1:11" ht="15" hidden="1" customHeight="1">
      <c r="A10" s="36"/>
      <c r="B10" s="119"/>
      <c r="C10" s="120"/>
      <c r="D10" s="71" t="str">
        <f>B9&amp;".2"</f>
        <v>.2</v>
      </c>
      <c r="E10" s="72" t="s">
        <v>42</v>
      </c>
      <c r="F10" s="73" t="s">
        <v>26</v>
      </c>
      <c r="G10" s="78" t="s">
        <v>37</v>
      </c>
      <c r="H10" s="75" t="s">
        <v>37</v>
      </c>
      <c r="I10" s="78" t="s">
        <v>37</v>
      </c>
      <c r="J10" s="75" t="s">
        <v>37</v>
      </c>
      <c r="K10" s="76" t="s">
        <v>43</v>
      </c>
    </row>
    <row r="11" spans="1:11" ht="15" hidden="1" customHeight="1">
      <c r="A11" s="36"/>
      <c r="B11" s="119"/>
      <c r="C11" s="120"/>
      <c r="D11" s="71" t="str">
        <f>B9&amp;".3"</f>
        <v>.3</v>
      </c>
      <c r="E11" s="72" t="s">
        <v>44</v>
      </c>
      <c r="F11" s="73" t="s">
        <v>26</v>
      </c>
      <c r="G11" s="78" t="s">
        <v>37</v>
      </c>
      <c r="H11" s="75" t="s">
        <v>37</v>
      </c>
      <c r="I11" s="78" t="s">
        <v>37</v>
      </c>
      <c r="J11" s="75" t="s">
        <v>37</v>
      </c>
      <c r="K11" s="76" t="s">
        <v>45</v>
      </c>
    </row>
    <row r="12" spans="1:11" s="69" customFormat="1" ht="15" hidden="1" customHeight="1">
      <c r="C12" s="70"/>
    </row>
    <row r="13" spans="1:11" ht="33.75" hidden="1" customHeight="1">
      <c r="A13" s="36"/>
      <c r="B13" s="119"/>
      <c r="C13" s="120" t="s">
        <v>33</v>
      </c>
      <c r="D13" s="71" t="str">
        <f>B13&amp;".1"</f>
        <v>.1</v>
      </c>
      <c r="E13" s="72" t="s">
        <v>46</v>
      </c>
      <c r="F13" s="73" t="s">
        <v>26</v>
      </c>
      <c r="G13" s="74" t="s">
        <v>37</v>
      </c>
      <c r="H13" s="75" t="s">
        <v>37</v>
      </c>
      <c r="I13" s="74" t="s">
        <v>37</v>
      </c>
      <c r="J13" s="75" t="s">
        <v>37</v>
      </c>
      <c r="K13" s="76" t="s">
        <v>47</v>
      </c>
    </row>
    <row r="14" spans="1:11" ht="15" hidden="1" customHeight="1">
      <c r="B14" s="119"/>
      <c r="C14" s="120"/>
      <c r="D14" s="71" t="str">
        <f>B13&amp;".2"</f>
        <v>.2</v>
      </c>
      <c r="E14" s="72" t="s">
        <v>48</v>
      </c>
      <c r="F14" s="73" t="s">
        <v>26</v>
      </c>
      <c r="G14" s="78" t="s">
        <v>37</v>
      </c>
      <c r="H14" s="75" t="s">
        <v>37</v>
      </c>
      <c r="I14" s="78" t="s">
        <v>37</v>
      </c>
      <c r="J14" s="75" t="s">
        <v>37</v>
      </c>
      <c r="K14" s="76" t="s">
        <v>49</v>
      </c>
    </row>
    <row r="15" spans="1:11" s="69" customFormat="1" ht="15" hidden="1" customHeight="1">
      <c r="C15" s="70"/>
    </row>
    <row r="16" spans="1:11" s="69" customFormat="1" ht="15" hidden="1" customHeight="1">
      <c r="C16" s="70"/>
    </row>
    <row r="17" spans="1:11" s="69" customFormat="1" ht="15" hidden="1" customHeight="1">
      <c r="C17" s="70"/>
    </row>
    <row r="18" spans="1:11" s="69" customFormat="1" ht="15" hidden="1" customHeight="1">
      <c r="C18" s="70"/>
    </row>
    <row r="19" spans="1:11" s="69" customFormat="1" ht="15" hidden="1" customHeight="1">
      <c r="C19" s="70"/>
    </row>
    <row r="20" spans="1:11" s="69" customFormat="1" ht="15" hidden="1" customHeight="1">
      <c r="C20" s="70"/>
    </row>
    <row r="21" spans="1:11" ht="15.75" customHeight="1"/>
    <row r="22" spans="1:11" ht="57.75" customHeight="1">
      <c r="D22" s="121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21"/>
      <c r="F22" s="121"/>
      <c r="G22" s="121"/>
      <c r="H22" s="121"/>
      <c r="I22" s="121"/>
      <c r="J22" s="122"/>
      <c r="K22" s="122"/>
    </row>
    <row r="23" spans="1:11" ht="15.75" customHeight="1">
      <c r="D23" s="107" t="str">
        <f>IF(org=0,"Не определено",org)</f>
        <v>МУП г.Новосибирска "Горводоканал"</v>
      </c>
      <c r="E23" s="107"/>
      <c r="F23" s="107"/>
      <c r="G23" s="107"/>
      <c r="H23" s="107"/>
      <c r="I23" s="107"/>
      <c r="J23" s="81"/>
    </row>
    <row r="24" spans="1:11" ht="15.75" customHeight="1">
      <c r="D24" s="107" t="s">
        <v>67</v>
      </c>
      <c r="E24" s="107"/>
      <c r="F24" s="107"/>
      <c r="G24" s="107"/>
      <c r="H24" s="107"/>
      <c r="I24" s="107"/>
      <c r="J24" s="82"/>
    </row>
    <row r="25" spans="1:11" s="36" customFormat="1" ht="1.1499999999999999" customHeight="1">
      <c r="A25" s="79"/>
      <c r="C25" s="80"/>
      <c r="G25" s="69"/>
      <c r="H25" s="82"/>
      <c r="I25" s="69" t="s">
        <v>14</v>
      </c>
      <c r="J25" s="82"/>
      <c r="K25" s="69"/>
    </row>
    <row r="26" spans="1:11" ht="29.25" customHeight="1">
      <c r="D26" s="83"/>
      <c r="E26" s="115" t="s">
        <v>15</v>
      </c>
      <c r="F26" s="116"/>
      <c r="G26" s="113" t="str">
        <f>IF(G25="","",INDEX(DIFFERENTIATION_UNMERGE_VD,MATCH(G25,DIFFERENTIATION_ID_DIFF,0)))</f>
        <v/>
      </c>
      <c r="H26" s="114"/>
      <c r="I26" s="113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14"/>
      <c r="K26" s="123" t="s">
        <v>16</v>
      </c>
    </row>
    <row r="27" spans="1:11" s="36" customFormat="1" ht="15.75" customHeight="1">
      <c r="A27" s="79"/>
      <c r="C27" s="80"/>
      <c r="D27" s="83"/>
      <c r="E27" s="115" t="s">
        <v>17</v>
      </c>
      <c r="F27" s="116"/>
      <c r="G27" s="113" t="str">
        <f>IF(G25="","",INDEX(DIFFERENTIATION_UNMERGE_AREA,MATCH(G25,DIFFERENTIATION_ID_DIFF,0)))</f>
        <v/>
      </c>
      <c r="H27" s="114"/>
      <c r="I27" s="113" t="str">
        <f>IF(I25="","",INDEX(DIFFERENTIATION_UNMERGE_AREA,MATCH(I25,DIFFERENTIATION_ID_DIFF,0)))</f>
        <v>без дифференциации</v>
      </c>
      <c r="J27" s="114"/>
      <c r="K27" s="124"/>
    </row>
    <row r="28" spans="1:11" s="36" customFormat="1" ht="15.75" customHeight="1">
      <c r="A28" s="79"/>
      <c r="C28" s="80"/>
      <c r="D28" s="83"/>
      <c r="E28" s="115" t="s">
        <v>18</v>
      </c>
      <c r="F28" s="116"/>
      <c r="G28" s="113" t="str">
        <f>IF(G25="","",INDEX(ааа,MATCH(G25,DIFFERENTIATION_ID_DIFF,0)))</f>
        <v/>
      </c>
      <c r="H28" s="114"/>
      <c r="I28" s="113" t="str">
        <f>IF(I25="","",INDEX(ааа,MATCH(I25,DIFFERENTIATION_ID_DIFF,0)))</f>
        <v>без дифференциации</v>
      </c>
      <c r="J28" s="114"/>
      <c r="K28" s="124"/>
    </row>
    <row r="29" spans="1:11" s="36" customFormat="1" ht="15.75" customHeight="1">
      <c r="A29" s="79"/>
      <c r="C29" s="80"/>
      <c r="D29" s="117" t="s">
        <v>19</v>
      </c>
      <c r="E29" s="118"/>
      <c r="F29" s="118"/>
      <c r="G29" s="84"/>
      <c r="H29" s="84"/>
      <c r="I29" s="84"/>
      <c r="J29" s="85"/>
      <c r="K29" s="124"/>
    </row>
    <row r="30" spans="1:11" ht="35.65" customHeight="1">
      <c r="D30" s="86" t="s">
        <v>5</v>
      </c>
      <c r="E30" s="86" t="s">
        <v>20</v>
      </c>
      <c r="F30" s="86" t="s">
        <v>21</v>
      </c>
      <c r="G30" s="87" t="s">
        <v>22</v>
      </c>
      <c r="H30" s="86" t="s">
        <v>50</v>
      </c>
      <c r="I30" s="87" t="s">
        <v>22</v>
      </c>
      <c r="J30" s="86" t="s">
        <v>50</v>
      </c>
      <c r="K30" s="125"/>
    </row>
    <row r="31" spans="1:11" ht="15" hidden="1" customHeight="1">
      <c r="D31" s="88"/>
      <c r="E31" s="88"/>
      <c r="F31" s="88"/>
      <c r="G31" s="80"/>
      <c r="H31" s="80"/>
      <c r="I31" s="80"/>
      <c r="J31" s="80"/>
      <c r="K31" s="76"/>
    </row>
    <row r="32" spans="1:11" ht="38.25" customHeight="1">
      <c r="A32" s="36"/>
      <c r="B32" s="36" t="s">
        <v>51</v>
      </c>
      <c r="D32" s="89">
        <v>1</v>
      </c>
      <c r="E32" s="90" t="s">
        <v>52</v>
      </c>
      <c r="F32" s="73" t="s">
        <v>26</v>
      </c>
      <c r="G32" s="73" t="s">
        <v>26</v>
      </c>
      <c r="H32" s="73" t="s">
        <v>26</v>
      </c>
      <c r="I32" s="73" t="s">
        <v>26</v>
      </c>
      <c r="J32" s="73" t="s">
        <v>26</v>
      </c>
      <c r="K32" s="76"/>
    </row>
    <row r="33" spans="1:20" ht="11.45" customHeight="1">
      <c r="A33" s="36"/>
      <c r="C33" s="36"/>
      <c r="D33" s="91"/>
      <c r="E33" s="92" t="s">
        <v>53</v>
      </c>
      <c r="F33" s="93"/>
      <c r="G33" s="93"/>
      <c r="H33" s="93"/>
      <c r="I33" s="93"/>
      <c r="J33" s="93"/>
      <c r="K33" s="94"/>
    </row>
    <row r="34" spans="1:20" ht="38.25" customHeight="1">
      <c r="A34" s="36"/>
      <c r="B34" s="81" t="s">
        <v>54</v>
      </c>
      <c r="D34" s="89">
        <v>2</v>
      </c>
      <c r="E34" s="90" t="s">
        <v>55</v>
      </c>
      <c r="F34" s="73" t="s">
        <v>26</v>
      </c>
      <c r="G34" s="73" t="s">
        <v>26</v>
      </c>
      <c r="H34" s="73" t="s">
        <v>26</v>
      </c>
      <c r="I34" s="73"/>
      <c r="J34" s="73"/>
      <c r="K34" s="76"/>
    </row>
    <row r="35" spans="1:20" ht="11.45" customHeight="1">
      <c r="A35" s="36"/>
      <c r="C35" s="36"/>
      <c r="D35" s="91"/>
      <c r="E35" s="92" t="s">
        <v>56</v>
      </c>
      <c r="F35" s="93"/>
      <c r="G35" s="95"/>
      <c r="H35" s="93"/>
      <c r="I35" s="95"/>
      <c r="J35" s="93"/>
      <c r="K35" s="94"/>
    </row>
    <row r="36" spans="1:20" ht="119.25" customHeight="1">
      <c r="A36" s="36"/>
      <c r="B36" s="36" t="s">
        <v>57</v>
      </c>
      <c r="D36" s="89">
        <v>3</v>
      </c>
      <c r="E36" s="90" t="s">
        <v>58</v>
      </c>
      <c r="F36" s="96" t="s">
        <v>26</v>
      </c>
      <c r="G36" s="97" t="s">
        <v>59</v>
      </c>
      <c r="H36" s="73" t="s">
        <v>26</v>
      </c>
      <c r="I36" s="97" t="s">
        <v>68</v>
      </c>
      <c r="J36" s="73" t="s">
        <v>26</v>
      </c>
      <c r="K36" s="76" t="s">
        <v>60</v>
      </c>
    </row>
    <row r="37" spans="1:20" ht="11.45" customHeight="1">
      <c r="A37" s="36"/>
      <c r="C37" s="36"/>
      <c r="D37" s="91"/>
      <c r="E37" s="92" t="s">
        <v>61</v>
      </c>
      <c r="F37" s="93"/>
      <c r="G37" s="95"/>
      <c r="H37" s="95"/>
      <c r="I37" s="95"/>
      <c r="J37" s="95"/>
      <c r="K37" s="94"/>
    </row>
    <row r="38" spans="1:20" ht="113.25" customHeight="1">
      <c r="A38" s="36"/>
      <c r="B38" s="36" t="s">
        <v>62</v>
      </c>
      <c r="D38" s="89">
        <v>4</v>
      </c>
      <c r="E38" s="90" t="s">
        <v>63</v>
      </c>
      <c r="F38" s="96" t="s">
        <v>26</v>
      </c>
      <c r="G38" s="97" t="s">
        <v>59</v>
      </c>
      <c r="H38" s="86" t="s">
        <v>26</v>
      </c>
      <c r="I38" s="97" t="s">
        <v>68</v>
      </c>
      <c r="J38" s="86" t="s">
        <v>26</v>
      </c>
      <c r="K38" s="98" t="s">
        <v>64</v>
      </c>
    </row>
    <row r="39" spans="1:20" ht="11.45" customHeight="1">
      <c r="A39" s="36"/>
      <c r="C39" s="36"/>
      <c r="D39" s="91"/>
      <c r="E39" s="92" t="s">
        <v>65</v>
      </c>
      <c r="F39" s="93"/>
      <c r="G39" s="93"/>
      <c r="H39" s="99"/>
      <c r="I39" s="93"/>
      <c r="J39" s="99"/>
      <c r="K39" s="94"/>
    </row>
    <row r="40" spans="1:20" ht="22.5" hidden="1" customHeight="1">
      <c r="A40" s="79" t="s">
        <v>66</v>
      </c>
      <c r="B40" s="36">
        <v>0</v>
      </c>
      <c r="C40" s="80">
        <v>4</v>
      </c>
      <c r="D40" s="36">
        <v>6</v>
      </c>
      <c r="E40" s="36">
        <v>36</v>
      </c>
      <c r="F40" s="36">
        <v>9</v>
      </c>
      <c r="G40" s="36">
        <v>0</v>
      </c>
      <c r="H40" s="36">
        <v>0</v>
      </c>
      <c r="I40" s="36">
        <v>25</v>
      </c>
      <c r="J40" s="36">
        <v>33</v>
      </c>
      <c r="K40" s="69">
        <v>93</v>
      </c>
      <c r="L40" s="36">
        <v>10</v>
      </c>
      <c r="M40" s="36">
        <v>10</v>
      </c>
      <c r="N40" s="36">
        <v>10</v>
      </c>
      <c r="O40" s="36">
        <v>10</v>
      </c>
      <c r="P40" s="36">
        <v>10</v>
      </c>
      <c r="Q40" s="36">
        <v>10</v>
      </c>
      <c r="R40" s="36">
        <v>10</v>
      </c>
      <c r="S40" s="36">
        <v>10</v>
      </c>
      <c r="T40" s="36">
        <v>10</v>
      </c>
    </row>
  </sheetData>
  <mergeCells count="22">
    <mergeCell ref="B3:B4"/>
    <mergeCell ref="C3:C4"/>
    <mergeCell ref="B6:B7"/>
    <mergeCell ref="C6:C7"/>
    <mergeCell ref="B9:B11"/>
    <mergeCell ref="C9:C11"/>
    <mergeCell ref="D29:F29"/>
    <mergeCell ref="B13:B14"/>
    <mergeCell ref="C13:C14"/>
    <mergeCell ref="D22:K22"/>
    <mergeCell ref="D23:I23"/>
    <mergeCell ref="D24:I24"/>
    <mergeCell ref="E26:F26"/>
    <mergeCell ref="G26:H26"/>
    <mergeCell ref="I26:J26"/>
    <mergeCell ref="K26:K30"/>
    <mergeCell ref="E27:F27"/>
    <mergeCell ref="G27:H27"/>
    <mergeCell ref="I27:J27"/>
    <mergeCell ref="E28:F28"/>
    <mergeCell ref="G28:H28"/>
    <mergeCell ref="I28:J28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I3 G3 G9 G13 G6 I13 I9 I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G4 G10:G11 I7 G14 G7 I10:I11 I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:H4 H13:H14 J13:J14 H9:H11 J9:J11 J6:J7 H6:H7 J3:J4">
      <formula1>900</formula1>
    </dataValidation>
    <dataValidation allowBlank="1" showInputMessage="1" showErrorMessage="1" prompt="Для выбора выполните двойной щелчок левой клавиши мыши по ячейке." sqref="G38 I38 G36 I36"/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14.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2025-04-28T02:38:12Z</dcterms:modified>
</cp:coreProperties>
</file>